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"/>
    </mc:Choice>
  </mc:AlternateContent>
  <xr:revisionPtr revIDLastSave="0" documentId="13_ncr:1_{4F804C67-A235-46ED-AA20-8DDA1A8AC71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0" a="1"/>
  <c r="D1" i="12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21" l="1"/>
  <c r="J5" i="14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E6" i="11" s="1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E5" i="11" l="1"/>
  <c r="G5" i="11"/>
  <c r="G5" i="10" s="1"/>
  <c r="F5" i="11"/>
  <c r="G6" i="11"/>
  <c r="F6" i="11"/>
  <c r="F24" i="11" s="1"/>
  <c r="F24" i="12" s="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25" i="1" l="1"/>
  <c r="H14" i="1"/>
  <c r="F7" i="11"/>
  <c r="F7" i="12" s="1"/>
  <c r="H11" i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J82" i="14" s="1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<sst xmlns="http://schemas.openxmlformats.org/spreadsheetml/2006/main" count="550" uniqueCount="294">
  <si>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</si>
  <si>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</si>
  <si>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</si>
  <si>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</si>
  <si>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</si>
  <si>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</si>
  <si>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</si>
  <si>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</si>
  <si>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</si>
  <si>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</si>
  <si>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</si>
  <si>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</si>
  <si>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</si>
  <si>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</si>
  <si>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</si>
  <si>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</si>
  <si>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</si>
  <si>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</si>
  <si>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</si>
  <si>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</si>
  <si>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</si>
  <si>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</si>
  <si>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</si>
  <si>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</si>
  <si>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</si>
  <si>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</si>
  <si>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</si>
  <si>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</si>
  <si>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</si>
  <si>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</si>
  <si>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</si>
  <si>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</si>
  <si>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</si>
  <si>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</si>
  <si>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</si>
  <si>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</si>
  <si>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</si>
  <si>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</si>
  <si>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</si>
  <si>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</si>
  <si>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</si>
  <si>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</si>
  <si>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</si>
  <si>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</si>
  <si>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</si>
  <si>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</si>
  <si>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</si>
  <si>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</si>
  <si>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</si>
  <si>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</si>
  <si>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</si>
  <si>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</si>
  <si>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</si>
  <si>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</si>
  <si>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</si>
  <si>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</si>
  <si>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</si>
  <si>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</si>
  <si>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</si>
  <si>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</si>
  <si>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</si>
  <si>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</si>
  <si>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</si>
  <si>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</si>
  <si>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</si>
  <si>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</si>
  <si>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</si>
  <si>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</si>
  <si>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</si>
  <si>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</si>
  <si>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</si>
  <si>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</si>
  <si>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</si>
  <si>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</si>
  <si>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</si>
  <si>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</si>
  <si>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</si>
  <si>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</si>
  <si>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</si>
  <si>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</si>
  <si>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</si>
  <si>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</si>
  <si>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</si>
  <si>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</si>
  <si>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</si>
  <si>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</si>
  <si>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</si>
  <si>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</si>
  <si>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</si>
  <si>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</si>
  <si>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</si>
  <si>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</si>
  <si>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</si>
  <si>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</si>
  <si>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</si>
  <si>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</si>
  <si>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</si>
  <si>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</si>
  <si>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</si>
  <si>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</si>
  <si>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</si>
  <si>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</si>
  <si>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</si>
  <si>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</si>
  <si>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</si>
  <si>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</si>
  <si>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</si>
  <si>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</si>
  <si>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</si>
  <si>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</si>
  <si>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</si>
  <si>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</si>
  <si>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</si>
  <si>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</si>
  <si>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</si>
  <si>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</si>
  <si>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</si>
  <si>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</si>
  <si>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</si>
  <si>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</si>
  <si>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</si>
  <si>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</si>
  <si>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</si>
  <si>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</si>
  <si>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</si>
  <si>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</si>
  <si>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</si>
  <si>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</si>
  <si>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</si>
  <si>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</si>
  <si>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</si>
  <si>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</si>
  <si>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</si>
  <si>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</si>
  <si>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</si>
  <si>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</si>
  <si>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</si>
  <si>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</si>
  <si>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</si>
  <si>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</si>
  <si>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</si>
  <si>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</si>
  <si>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</si>
  <si>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</si>
  <si>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</si>
  <si>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</si>
  <si>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</si>
  <si>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</si>
  <si>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</si>
  <si>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</si>
  <si>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</si>
  <si>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</si>
  <si>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</si>
  <si>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</si>
  <si>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</si>
  <si>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</si>
  <si>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</si>
  <si>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</si>
  <si>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</si>
  <si>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</si>
  <si>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</si>
  <si>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</si>
  <si>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</si>
  <si>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</si>
  <si>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</si>
  <si>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</si>
  <si>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</si>
  <si>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</si>
  <si>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</si>
  <si>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</si>
  <si>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</si>
  <si>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</si>
  <si>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</si>
  <si>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</si>
  <si>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</si>
  <si>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</si>
  <si>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</si>
  <si>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</si>
  <si>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</si>
  <si>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</si>
  <si>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</si>
  <si>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</si>
  <si>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</si>
  <si>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</si>
  <si>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</si>
  <si>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</si>
  <si>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</si>
  <si>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</si>
  <si>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</si>
  <si>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</si>
  <si>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</si>
  <si>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</si>
  <si>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</si>
  <si>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</si>
  <si>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</si>
  <si>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</si>
  <si>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</si>
  <si>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</si>
  <si>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</si>
  <si>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</si>
  <si>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</si>
  <si>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</si>
  <si>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</si>
  <si>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</si>
  <si>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</si>
  <si>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</si>
  <si>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</si>
  <si>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</si>
  <si>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</si>
  <si>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</si>
  <si>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</si>
  <si>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</si>
  <si>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</si>
  <si>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</si>
  <si>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</si>
  <si>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</si>
  <si>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</si>
  <si>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</si>
  <si>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</si>
  <si>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</si>
  <si>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</si>
  <si>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</si>
  <si>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</si>
  <si>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</si>
  <si>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</si>
  <si>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</si>
  <si>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</si>
  <si>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</si>
  <si>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</si>
  <si>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</si>
  <si>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</si>
  <si>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</si>
  <si>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</si>
  <si>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</si>
  <si>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</si>
  <si>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</si>
  <si>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</si>
  <si>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</si>
  <si>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</si>
  <si>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</si>
  <si>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</si>
  <si>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</si>
  <si>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</si>
  <si>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</si>
  <si>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</si>
  <si>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</si>
  <si>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</si>
  <si>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</si>
  <si>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</si>
  <si>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</si>
  <si>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</si>
  <si>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</si>
  <si>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</si>
  <si>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</si>
  <si>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</si>
  <si>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</si>
  <si>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</si>
  <si>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</si>
  <si>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</si>
  <si>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</si>
  <si>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</si>
  <si>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</si>
  <si>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</si>
  <si>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</si>
  <si>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</si>
  <si>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</si>
  <si>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</si>
  <si>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</si>
  <si>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</si>
  <si>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</si>
  <si>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</si>
  <si>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</si>
  <si>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</si>
  <si>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</si>
  <si>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</si>
  <si>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</si>
  <si>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</si>
  <si>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</si>
  <si>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</si>
  <si>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</si>
  <si>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</si>
  <si>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</si>
  <si>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</si>
  <si>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</si>
  <si>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</si>
  <si>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</si>
  <si>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</si>
  <si>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</si>
  <si>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</si>
  <si>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</si>
  <si>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</si>
  <si>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</si>
  <si>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</si>
  <si>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Sanitaria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</si>
</sst>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AV3" sqref="AV3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88" t="s">
        <v>240</v>
      </c>
      <c r="C2" s="189"/>
      <c r="D2" s="190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273</v>
      </c>
      <c r="AW2" s="183"/>
      <c r="AX2" s="183"/>
      <c r="AY2" s="184"/>
      <c r="AZ2" s="179" t="s">
        <v>274</v>
      </c>
      <c r="BA2" s="180"/>
      <c r="BB2" s="180"/>
      <c r="BC2" s="180"/>
      <c r="BD2" s="180"/>
      <c r="BE2" s="181"/>
      <c r="BF2" s="179" t="s">
        <v>275</v>
      </c>
      <c r="BG2" s="180"/>
      <c r="BH2" s="180"/>
      <c r="BI2" s="180"/>
      <c r="BJ2" s="196" t="s">
        <v>25</v>
      </c>
      <c r="BK2" s="196"/>
      <c r="BL2" s="196"/>
      <c r="BM2" s="196"/>
      <c r="BN2" s="196" t="s">
        <v>27</v>
      </c>
      <c r="BO2" s="196"/>
      <c r="BP2" s="196"/>
      <c r="BQ2" s="178" t="s">
        <v>28</v>
      </c>
      <c r="BR2" s="178"/>
      <c r="BS2" s="178"/>
      <c r="BT2" s="178"/>
      <c r="BU2" s="178" t="s">
        <v>29</v>
      </c>
      <c r="BV2" s="178"/>
      <c r="BW2" s="178"/>
      <c r="BX2" s="178"/>
      <c r="BY2" s="178" t="s">
        <v>30</v>
      </c>
      <c r="BZ2" s="178"/>
      <c r="CA2" s="178"/>
      <c r="CB2" s="178"/>
      <c r="CC2" s="178"/>
      <c r="CD2" s="179" t="s">
        <v>276</v>
      </c>
      <c r="CE2" s="180"/>
      <c r="CF2" s="180"/>
      <c r="CG2" s="181"/>
      <c r="CH2" s="182" t="s">
        <v>277</v>
      </c>
      <c r="CI2" s="183"/>
      <c r="CJ2" s="184"/>
    </row>
    <row r="3" spans="1:92" ht="22.5" customHeight="1" x14ac:dyDescent="0.25">
      <c r="A3" s="2"/>
      <c r="B3" s="188" t="s">
        <v>239</v>
      </c>
      <c r="C3" s="189"/>
      <c r="D3" s="193" t="s">
        <v>293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288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289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0</v>
      </c>
      <c r="C6" s="170" t="s">
        <v>53</v>
      </c>
      <c r="D6" s="170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107</v>
      </c>
      <c r="AU6" s="172" t="s">
        <v>108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61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61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61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61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61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61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61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61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61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61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61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61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61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63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61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61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61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61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61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61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61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61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61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61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61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3" sqref="C3:O3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Sanitaria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K8" sqref="K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Sanitaria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224</v>
      </c>
      <c r="C3" s="283" t="s">
        <v>218</v>
      </c>
      <c r="D3" s="284"/>
      <c r="E3" s="287" t="s">
        <v>219</v>
      </c>
      <c r="F3" s="289" t="s">
        <v>220</v>
      </c>
      <c r="G3" s="289" t="s">
        <v>221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e">
        <f ca="1">IF(LEN(C5)=3,LEFT(C5,1),LEFT(C5,3))</f>
        <v>#NUM!</v>
      </c>
      <c r="B5" s="280" t="e">
        <f ca="1">VLOOKUP(A5,$I$5:$J$14,2,FALSE)</f>
        <v>#NUM!</v>
      </c>
      <c r="C5" s="278" t="e">
        <f ca="1">VLOOKUP(E5,CHOOSE({1,2,2},'Resultados Porcentuales'!P10:P86,'Resultados Porcentuales'!A10:N86),2,FALSE)</f>
        <v>#NUM!</v>
      </c>
      <c r="D5" s="279" t="e">
        <f ca="1">VLOOKUP(E5,CHOOSE({1,2,2},'Resultados Porcentuales'!$P$10:$P$86,'Resultados Porcentuales'!$A$10:$N$86),3,FALSE)</f>
        <v>#NUM!</v>
      </c>
      <c r="E5" s="277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275</v>
      </c>
    </row>
    <row r="8" spans="1:10" ht="45.75" customHeight="1" thickBot="1" x14ac:dyDescent="0.3">
      <c r="A8" s="276" t="e">
        <f ca="1">IF(LEN(C8)=3,LEFT(C8,1),LEFT(C8,3))</f>
        <v>#NUM!</v>
      </c>
      <c r="B8" s="280" t="e">
        <f ca="1">VLOOKUP(A8,$I$5:$J$14,2,FALSE)</f>
        <v>#NUM!</v>
      </c>
      <c r="C8" s="278" t="e">
        <f ca="1">VLOOKUP(E8,CHOOSE({1,2,2},'Resultados Porcentuales'!P10:P86,'Resultados Porcentuales'!A10:N86),2,FALSE)</f>
        <v>#NUM!</v>
      </c>
      <c r="D8" s="279" t="e">
        <f ca="1">VLOOKUP(E8,CHOOSE({1,2,2},'Resultados Porcentuales'!$P$10:$P$86,'Resultados Porcentuales'!$A$10:$N$86),3,FALSE)</f>
        <v>#NUM!</v>
      </c>
      <c r="E8" s="277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76" t="e">
        <f ca="1">IF(LEN(C11)=3,LEFT(C11,1),LEFT(C11,3))</f>
        <v>#NUM!</v>
      </c>
      <c r="B11" s="280" t="e">
        <f ca="1">VLOOKUP(A11,$I$5:$J$14,2,FALSE)</f>
        <v>#NUM!</v>
      </c>
      <c r="C11" s="278" t="e">
        <f ca="1">VLOOKUP(E11,CHOOSE({1,2,2},'Resultados Porcentuales'!P10:P86,'Resultados Porcentuales'!A10:N86),2,FALSE)</f>
        <v>#NUM!</v>
      </c>
      <c r="D11" s="279" t="e">
        <f ca="1">VLOOKUP(E11,CHOOSE({1,2,2},'Resultados Porcentuales'!$P$10:$P$86,'Resultados Porcentuales'!$A$10:$N$86),3,FALSE)</f>
        <v>#NUM!</v>
      </c>
      <c r="E11" s="277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76" t="e">
        <f ca="1">IF(LEN(C14)=3,LEFT(C14,1),LEFT(C14,3))</f>
        <v>#NUM!</v>
      </c>
      <c r="B14" s="280" t="e">
        <f ca="1">VLOOKUP(A14,$I$5:$J$14,2,FALSE)</f>
        <v>#NUM!</v>
      </c>
      <c r="C14" s="278" t="e">
        <f ca="1">VLOOKUP(E14,CHOOSE({1,2,2},'Resultados Porcentuales'!P10:P86,'Resultados Porcentuales'!A10:N86),2,FALSE)</f>
        <v>#NUM!</v>
      </c>
      <c r="D14" s="279" t="e">
        <f ca="1">VLOOKUP(E14,CHOOSE({1,2,2},'Resultados Porcentuales'!$P$10:$P$86,'Resultados Porcentuales'!$A$10:$N$86),3,FALSE)</f>
        <v>#NUM!</v>
      </c>
      <c r="E14" s="277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279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e">
        <f ca="1">IF(LEN(C17)=3,LEFT(C17,1),LEFT(C17,3))</f>
        <v>#NUM!</v>
      </c>
      <c r="B17" s="280" t="e">
        <f ca="1">VLOOKUP(A17,$I$5:$J$14,2,FALSE)</f>
        <v>#NUM!</v>
      </c>
      <c r="C17" s="278" t="e">
        <f ca="1">VLOOKUP(E17,CHOOSE({1,2,2},'Resultados Porcentuales'!P10:P86,'Resultados Porcentuales'!A10:N86),2,FALSE)</f>
        <v>#NUM!</v>
      </c>
      <c r="D17" s="279" t="e">
        <f ca="1">VLOOKUP(E17,CHOOSE({1,2,2},'Resultados Porcentuales'!$P$10:$P$86,'Resultados Porcentuales'!$A$10:$N$86),3,FALSE)</f>
        <v>#NUM!</v>
      </c>
      <c r="E17" s="277" t="e">
        <f ca="1">SMALL('Resultados Porcentuales'!$P$10:$P$86,5)</f>
        <v>#NUM!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6" sqref="E6:F17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213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/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224</v>
      </c>
      <c r="B4" s="294" t="s">
        <v>218</v>
      </c>
      <c r="C4" s="295"/>
      <c r="D4" s="303" t="s">
        <v>219</v>
      </c>
      <c r="E4" s="292" t="s">
        <v>220</v>
      </c>
      <c r="F4" s="292" t="s">
        <v>221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e">
        <f ca="1">A!B5</f>
        <v>#NUM!</v>
      </c>
      <c r="B6" s="298" t="e">
        <f ca="1">A!C5</f>
        <v>#NUM!</v>
      </c>
      <c r="C6" s="305" t="e">
        <f ca="1">A!D5</f>
        <v>#NUM!</v>
      </c>
      <c r="D6" s="301" t="e">
        <f ca="1">A!E5</f>
        <v>#NUM!</v>
      </c>
      <c r="E6" s="102"/>
      <c r="F6" s="103"/>
    </row>
    <row r="7" spans="1:6" ht="45.75" customHeight="1" thickBot="1" x14ac:dyDescent="0.3">
      <c r="A7" s="299"/>
      <c r="B7" s="298"/>
      <c r="C7" s="305"/>
      <c r="D7" s="301"/>
      <c r="E7" s="102"/>
      <c r="F7" s="103"/>
    </row>
    <row r="8" spans="1:6" ht="45.75" customHeight="1" thickBot="1" x14ac:dyDescent="0.3">
      <c r="A8" s="299"/>
      <c r="B8" s="298"/>
      <c r="C8" s="305"/>
      <c r="D8" s="301"/>
      <c r="E8" s="102"/>
      <c r="F8" s="103"/>
    </row>
    <row r="9" spans="1:6" ht="45.75" customHeight="1" thickBot="1" x14ac:dyDescent="0.3">
      <c r="A9" s="299" t="e">
        <f ca="1">A!B8</f>
        <v>#NUM!</v>
      </c>
      <c r="B9" s="298" t="e">
        <f ca="1">A!C8</f>
        <v>#NUM!</v>
      </c>
      <c r="C9" s="300" t="e">
        <f ca="1">A!D8</f>
        <v>#NUM!</v>
      </c>
      <c r="D9" s="301" t="e">
        <f ca="1">A!E8</f>
        <v>#NUM!</v>
      </c>
      <c r="E9" s="102"/>
      <c r="F9" s="103"/>
    </row>
    <row r="10" spans="1:6" ht="45.75" customHeight="1" thickBot="1" x14ac:dyDescent="0.3">
      <c r="A10" s="299"/>
      <c r="B10" s="298"/>
      <c r="C10" s="300"/>
      <c r="D10" s="301"/>
      <c r="E10" s="102"/>
      <c r="F10" s="103"/>
    </row>
    <row r="11" spans="1:6" ht="45.75" customHeight="1" thickBot="1" x14ac:dyDescent="0.3">
      <c r="A11" s="299"/>
      <c r="B11" s="298"/>
      <c r="C11" s="300"/>
      <c r="D11" s="301"/>
      <c r="E11" s="102"/>
      <c r="F11" s="103"/>
    </row>
    <row r="12" spans="1:6" ht="45.75" customHeight="1" thickBot="1" x14ac:dyDescent="0.3">
      <c r="A12" s="299" t="e">
        <f ca="1">A!B11</f>
        <v>#NUM!</v>
      </c>
      <c r="B12" s="298" t="e">
        <f ca="1">A!C11</f>
        <v>#NUM!</v>
      </c>
      <c r="C12" s="300" t="e">
        <f ca="1">A!D11</f>
        <v>#NUM!</v>
      </c>
      <c r="D12" s="301" t="e">
        <f ca="1">A!E11</f>
        <v>#NUM!</v>
      </c>
      <c r="E12" s="102"/>
      <c r="F12" s="103"/>
    </row>
    <row r="13" spans="1:6" ht="45.75" customHeight="1" thickBot="1" x14ac:dyDescent="0.3">
      <c r="A13" s="299"/>
      <c r="B13" s="298"/>
      <c r="C13" s="300"/>
      <c r="D13" s="301"/>
      <c r="E13" s="102"/>
      <c r="F13" s="103"/>
    </row>
    <row r="14" spans="1:6" ht="45.75" customHeight="1" thickBot="1" x14ac:dyDescent="0.3">
      <c r="A14" s="299"/>
      <c r="B14" s="298"/>
      <c r="C14" s="300"/>
      <c r="D14" s="301"/>
      <c r="E14" s="102"/>
      <c r="F14" s="103"/>
    </row>
    <row r="15" spans="1:6" ht="45.75" customHeight="1" thickBot="1" x14ac:dyDescent="0.3">
      <c r="A15" s="299" t="e">
        <f ca="1">A!B14</f>
        <v>#NUM!</v>
      </c>
      <c r="B15" s="298" t="e">
        <f ca="1">A!C14</f>
        <v>#NUM!</v>
      </c>
      <c r="C15" s="300" t="e">
        <f ca="1">A!D14</f>
        <v>#NUM!</v>
      </c>
      <c r="D15" s="301" t="e">
        <f ca="1">A!E14</f>
        <v>#NUM!</v>
      </c>
      <c r="E15" s="102"/>
      <c r="F15" s="103"/>
    </row>
    <row r="16" spans="1:6" ht="45.75" customHeight="1" thickBot="1" x14ac:dyDescent="0.3">
      <c r="A16" s="299"/>
      <c r="B16" s="298"/>
      <c r="C16" s="300"/>
      <c r="D16" s="301"/>
      <c r="E16" s="102"/>
      <c r="F16" s="103"/>
    </row>
    <row r="17" spans="1:6" ht="45.75" customHeight="1" thickBot="1" x14ac:dyDescent="0.3">
      <c r="A17" s="299"/>
      <c r="B17" s="298"/>
      <c r="C17" s="300"/>
      <c r="D17" s="301"/>
      <c r="E17" s="102"/>
      <c r="F17" s="103"/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4</v>
      </c>
      <c r="C2" s="201"/>
      <c r="D2" s="201"/>
      <c r="E2" s="201"/>
      <c r="F2" s="201"/>
      <c r="G2" s="182" t="s">
        <v>273</v>
      </c>
      <c r="H2" s="183"/>
      <c r="I2" s="183"/>
      <c r="J2" s="184"/>
      <c r="K2" s="179" t="s">
        <v>274</v>
      </c>
      <c r="L2" s="180"/>
      <c r="M2" s="180"/>
      <c r="N2" s="180"/>
      <c r="O2" s="180"/>
      <c r="P2" s="181"/>
      <c r="Q2" s="179" t="s">
        <v>275</v>
      </c>
      <c r="R2" s="180"/>
      <c r="S2" s="180"/>
      <c r="T2" s="180"/>
      <c r="U2" s="196" t="s">
        <v>25</v>
      </c>
      <c r="V2" s="196"/>
      <c r="W2" s="196"/>
      <c r="X2" s="196"/>
      <c r="Y2" s="196" t="s">
        <v>27</v>
      </c>
      <c r="Z2" s="196"/>
      <c r="AA2" s="196"/>
      <c r="AB2" s="178" t="s">
        <v>28</v>
      </c>
      <c r="AC2" s="178"/>
      <c r="AD2" s="178"/>
      <c r="AE2" s="178"/>
      <c r="AF2" s="178" t="s">
        <v>29</v>
      </c>
      <c r="AG2" s="178"/>
      <c r="AH2" s="178"/>
      <c r="AI2" s="178"/>
      <c r="AJ2" s="178" t="s">
        <v>30</v>
      </c>
      <c r="AK2" s="178"/>
      <c r="AL2" s="178"/>
      <c r="AM2" s="178"/>
      <c r="AN2" s="178"/>
      <c r="AO2" s="179" t="s">
        <v>276</v>
      </c>
      <c r="AP2" s="180"/>
      <c r="AQ2" s="180"/>
      <c r="AR2" s="181"/>
      <c r="AS2" s="182" t="s">
        <v>277</v>
      </c>
      <c r="AT2" s="183"/>
      <c r="AU2" s="184"/>
    </row>
    <row r="3" spans="2:51" ht="22.5" customHeight="1" x14ac:dyDescent="0.25">
      <c r="B3" s="202" t="s">
        <v>17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278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241</v>
      </c>
      <c r="H4" s="197" t="s">
        <v>242</v>
      </c>
      <c r="I4" s="197" t="s">
        <v>243</v>
      </c>
      <c r="J4" s="197" t="s">
        <v>244</v>
      </c>
      <c r="K4" s="197" t="s">
        <v>245</v>
      </c>
      <c r="L4" s="197" t="s">
        <v>246</v>
      </c>
      <c r="M4" s="213" t="s">
        <v>247</v>
      </c>
      <c r="N4" s="197" t="s">
        <v>248</v>
      </c>
      <c r="O4" s="197" t="s">
        <v>249</v>
      </c>
      <c r="P4" s="197" t="s">
        <v>250</v>
      </c>
      <c r="Q4" s="197" t="s">
        <v>2</v>
      </c>
      <c r="R4" s="197" t="s">
        <v>251</v>
      </c>
      <c r="S4" s="197" t="s">
        <v>6</v>
      </c>
      <c r="T4" s="197" t="s">
        <v>252</v>
      </c>
      <c r="U4" s="197" t="s">
        <v>253</v>
      </c>
      <c r="V4" s="197" t="s">
        <v>7</v>
      </c>
      <c r="W4" s="197" t="s">
        <v>8</v>
      </c>
      <c r="X4" s="197" t="s">
        <v>9</v>
      </c>
      <c r="Y4" s="197" t="s">
        <v>254</v>
      </c>
      <c r="Z4" s="197" t="s">
        <v>255</v>
      </c>
      <c r="AA4" s="197" t="s">
        <v>256</v>
      </c>
      <c r="AB4" s="197" t="s">
        <v>257</v>
      </c>
      <c r="AC4" s="197" t="s">
        <v>258</v>
      </c>
      <c r="AD4" s="197" t="s">
        <v>259</v>
      </c>
      <c r="AE4" s="197" t="s">
        <v>260</v>
      </c>
      <c r="AF4" s="197" t="s">
        <v>10</v>
      </c>
      <c r="AG4" s="197" t="s">
        <v>261</v>
      </c>
      <c r="AH4" s="197" t="s">
        <v>262</v>
      </c>
      <c r="AI4" s="197" t="s">
        <v>11</v>
      </c>
      <c r="AJ4" s="197" t="s">
        <v>263</v>
      </c>
      <c r="AK4" s="197" t="s">
        <v>264</v>
      </c>
      <c r="AL4" s="197" t="s">
        <v>12</v>
      </c>
      <c r="AM4" s="197" t="s">
        <v>265</v>
      </c>
      <c r="AN4" s="197" t="s">
        <v>266</v>
      </c>
      <c r="AO4" s="197" t="s">
        <v>267</v>
      </c>
      <c r="AP4" s="197" t="s">
        <v>13</v>
      </c>
      <c r="AQ4" s="197" t="s">
        <v>268</v>
      </c>
      <c r="AR4" s="197" t="s">
        <v>269</v>
      </c>
      <c r="AS4" s="197" t="s">
        <v>270</v>
      </c>
      <c r="AT4" s="197" t="s">
        <v>271</v>
      </c>
      <c r="AU4" s="197" t="s">
        <v>272</v>
      </c>
    </row>
    <row r="5" spans="2:51" x14ac:dyDescent="0.25">
      <c r="B5" s="207" t="s">
        <v>0</v>
      </c>
      <c r="C5" s="209" t="s">
        <v>53</v>
      </c>
      <c r="D5" s="209" t="s">
        <v>106</v>
      </c>
      <c r="E5" s="209" t="s">
        <v>107</v>
      </c>
      <c r="F5" s="211" t="s">
        <v>108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291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290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1" activePane="topRight" state="frozen"/>
      <selection pane="topRight" activeCell="E3" sqref="E3:H3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291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292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0</v>
      </c>
      <c r="C5" s="233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32"/>
      <c r="C6" s="234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4</v>
      </c>
      <c r="C2" s="261"/>
      <c r="D2" s="261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17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58"/>
      <c r="C6" s="17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4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5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58"/>
      <c r="C6" s="17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4</v>
      </c>
      <c r="C2" s="256"/>
      <c r="D2" s="257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2:45" ht="135" customHeight="1" x14ac:dyDescent="0.25">
      <c r="B3" s="262" t="s">
        <v>5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4</v>
      </c>
      <c r="C2" s="201"/>
      <c r="D2" s="272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1:45" ht="156" customHeight="1" x14ac:dyDescent="0.25">
      <c r="B3" s="179" t="s">
        <v>5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42</v>
      </c>
      <c r="C4" s="271"/>
      <c r="E4" s="267" t="s">
        <v>46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7" t="s">
        <v>47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2025-07-08T17:24:26Z</dcterms:modified>
</cp:coreProperties>
</file>